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20400" windowHeight="11280"/>
  </bookViews>
  <sheets>
    <sheet name="Stawki ZAiKS" sheetId="1" r:id="rId1"/>
  </sheets>
  <calcPr calcId="125725"/>
</workbook>
</file>

<file path=xl/calcChain.xml><?xml version="1.0" encoding="utf-8"?>
<calcChain xmlns="http://schemas.openxmlformats.org/spreadsheetml/2006/main">
  <c r="D10" i="1"/>
  <c r="G10" s="1"/>
  <c r="D9"/>
  <c r="G9" s="1"/>
  <c r="D8"/>
  <c r="G8" s="1"/>
  <c r="D7"/>
  <c r="G7" s="1"/>
  <c r="D6"/>
  <c r="G6" s="1"/>
  <c r="D11"/>
  <c r="G11" s="1"/>
  <c r="G12" l="1"/>
</calcChain>
</file>

<file path=xl/sharedStrings.xml><?xml version="1.0" encoding="utf-8"?>
<sst xmlns="http://schemas.openxmlformats.org/spreadsheetml/2006/main" count="19" uniqueCount="19">
  <si>
    <t>&gt; 500</t>
  </si>
  <si>
    <t>za każde 100 powyżej 500</t>
  </si>
  <si>
    <t>Kwota do zapłaty:</t>
  </si>
  <si>
    <t>osoby (stawka) za każde rozpoczete</t>
  </si>
  <si>
    <t>osób</t>
  </si>
  <si>
    <t>http://www.zaiks.org.pl/pliki/256/O-IM_01.05.2010.pdf</t>
  </si>
  <si>
    <t xml:space="preserve">Imprezy sportowo – rekreacyjne, promocyjne itp. </t>
  </si>
  <si>
    <t xml:space="preserve">Imprezy zamknięte  typu bankiet, impreza okolicznościowa,  firmowa ( „event”)  </t>
  </si>
  <si>
    <t>Stawki ZAiKS</t>
  </si>
  <si>
    <t xml:space="preserve">TABELA STAWEK WYNAGRODZEŃ AUTORSKICH </t>
  </si>
  <si>
    <t xml:space="preserve">STOWARZYSZENIA AUTORÓW ZAiKS </t>
  </si>
  <si>
    <t xml:space="preserve">ZA PUBLICZNE ODTWARZANIE UTWORÓW  Z  NOŚNIKÓW DŹWIĘKU  </t>
  </si>
  <si>
    <t xml:space="preserve">RADIOWYCH  </t>
  </si>
  <si>
    <t xml:space="preserve">PODCZAS FESTYNÓW, IMPREZ OKOLICZNOŚCIOWYCH, SPORTOWYCH,  </t>
  </si>
  <si>
    <t xml:space="preserve">SPORTOWO – REKREACYJNYCH,  POKAZÓW MODY </t>
  </si>
  <si>
    <t>(zatwierdzona uchwałą Zarządu Stowarzyszenia Autorów ZAiKS w dniu 14 kwietnia 2010 r.)</t>
  </si>
  <si>
    <t>Ilość na imprezie:</t>
  </si>
  <si>
    <t xml:space="preserve">I ZA POMOCĄ URZĄDZEŃ SŁUŻĄCYCH DO ODBIORU PROGRAMÓW </t>
  </si>
  <si>
    <t xml:space="preserve">3. Festyny, święta gmin itp.  
Imprezy sportowo – rekreacyjne, promocyjne itp. Imprezy zamknięte  typu bankiet, impreza okolicznościowa,  firmowa ( „event”) 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</si>
</sst>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theme="8" tint="-0.249977111117893"/>
      <name val="Czcionka tekstu podstawowego"/>
      <family val="2"/>
      <charset val="238"/>
    </font>
    <font>
      <sz val="11"/>
      <color theme="8" tint="-0.249977111117893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0" fillId="0" borderId="2" xfId="0" applyBorder="1"/>
    <xf numFmtId="44" fontId="2" fillId="0" borderId="3" xfId="1" applyFont="1" applyBorder="1" applyAlignment="1">
      <alignment horizontal="right"/>
    </xf>
    <xf numFmtId="44" fontId="2" fillId="0" borderId="3" xfId="1" applyFont="1" applyBorder="1"/>
    <xf numFmtId="44" fontId="0" fillId="0" borderId="4" xfId="1" applyFont="1" applyBorder="1"/>
    <xf numFmtId="44" fontId="0" fillId="0" borderId="5" xfId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0" borderId="0" xfId="2" applyAlignment="1" applyProtection="1"/>
    <xf numFmtId="0" fontId="6" fillId="0" borderId="0" xfId="0" applyFont="1"/>
    <xf numFmtId="44" fontId="2" fillId="0" borderId="0" xfId="1" applyFont="1" applyBorder="1" applyAlignment="1">
      <alignment horizontal="right"/>
    </xf>
    <xf numFmtId="44" fontId="2" fillId="0" borderId="0" xfId="1" applyFont="1" applyBorder="1"/>
    <xf numFmtId="0" fontId="0" fillId="0" borderId="0" xfId="0" applyAlignment="1">
      <alignment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iks.org.pl/pliki/256/O-IM_01.05.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B1:G26"/>
  <sheetViews>
    <sheetView tabSelected="1" workbookViewId="0">
      <selection activeCell="B4" sqref="B4"/>
    </sheetView>
  </sheetViews>
  <sheetFormatPr defaultRowHeight="14.25"/>
  <cols>
    <col min="1" max="1" width="2.5" customWidth="1"/>
    <col min="2" max="2" width="25.75" customWidth="1"/>
    <col min="3" max="3" width="14.875" customWidth="1"/>
    <col min="4" max="4" width="4.625" hidden="1" customWidth="1"/>
    <col min="5" max="5" width="15.5" customWidth="1"/>
    <col min="6" max="6" width="18.75" bestFit="1" customWidth="1"/>
    <col min="7" max="7" width="11.75" customWidth="1"/>
  </cols>
  <sheetData>
    <row r="1" spans="2:7">
      <c r="B1" s="14" t="s">
        <v>8</v>
      </c>
    </row>
    <row r="2" spans="2:7" ht="105.75" customHeight="1">
      <c r="B2" s="17" t="s">
        <v>18</v>
      </c>
    </row>
    <row r="3" spans="2:7" ht="15">
      <c r="B3" s="10" t="s">
        <v>16</v>
      </c>
      <c r="C3" s="12">
        <v>1200</v>
      </c>
      <c r="E3" s="11" t="s">
        <v>4</v>
      </c>
    </row>
    <row r="5" spans="2:7">
      <c r="C5" s="4" t="s">
        <v>3</v>
      </c>
      <c r="D5" s="5"/>
      <c r="E5" s="5"/>
    </row>
    <row r="6" spans="2:7">
      <c r="C6">
        <v>100</v>
      </c>
      <c r="D6">
        <f>IF($C$3&lt;=C6,1,0)</f>
        <v>0</v>
      </c>
      <c r="E6" s="8">
        <v>80</v>
      </c>
      <c r="G6">
        <f>D6*E6</f>
        <v>0</v>
      </c>
    </row>
    <row r="7" spans="2:7">
      <c r="C7">
        <v>200</v>
      </c>
      <c r="D7">
        <f>IF($C$3&lt;=C$7,IF($C$3&gt;C$6,1,0),0)</f>
        <v>0</v>
      </c>
      <c r="E7" s="9">
        <v>120</v>
      </c>
      <c r="G7">
        <f t="shared" ref="G7:G10" si="0">D7*E7</f>
        <v>0</v>
      </c>
    </row>
    <row r="8" spans="2:7">
      <c r="C8">
        <v>300</v>
      </c>
      <c r="D8">
        <f>IF($C$3&lt;=C$8,IF($C$3&gt;C$7,1,0),0)</f>
        <v>0</v>
      </c>
      <c r="E8" s="9">
        <v>160</v>
      </c>
      <c r="G8">
        <f t="shared" si="0"/>
        <v>0</v>
      </c>
    </row>
    <row r="9" spans="2:7">
      <c r="C9">
        <v>400</v>
      </c>
      <c r="D9">
        <f>IF($C$3&lt;=C$9,IF($C$3&gt;C$8,1,0),0)</f>
        <v>0</v>
      </c>
      <c r="E9" s="9">
        <v>200</v>
      </c>
      <c r="G9">
        <f t="shared" si="0"/>
        <v>0</v>
      </c>
    </row>
    <row r="10" spans="2:7">
      <c r="C10">
        <v>500</v>
      </c>
      <c r="D10">
        <f>IF($C$3&lt;=C$10,IF($C$3&gt;C$9,1,0),0)</f>
        <v>0</v>
      </c>
      <c r="E10" s="9">
        <v>240</v>
      </c>
      <c r="G10">
        <f t="shared" si="0"/>
        <v>0</v>
      </c>
    </row>
    <row r="11" spans="2:7">
      <c r="C11" s="1" t="s">
        <v>0</v>
      </c>
      <c r="D11">
        <f>IF($C$3&gt;C$10,1,0)</f>
        <v>1</v>
      </c>
      <c r="E11" s="9">
        <v>30</v>
      </c>
      <c r="F11" s="3" t="s">
        <v>1</v>
      </c>
      <c r="G11">
        <f>(240+(ROUNDUP((C3-500),-2)/100*E11))*D11</f>
        <v>450</v>
      </c>
    </row>
    <row r="12" spans="2:7" ht="15">
      <c r="F12" s="6" t="s">
        <v>2</v>
      </c>
      <c r="G12" s="7">
        <f>SUM(G6:G11)</f>
        <v>450</v>
      </c>
    </row>
    <row r="13" spans="2:7" ht="15">
      <c r="F13" s="15"/>
      <c r="G13" s="16"/>
    </row>
    <row r="14" spans="2:7" ht="15">
      <c r="F14" s="15"/>
      <c r="G14" s="16"/>
    </row>
    <row r="15" spans="2:7" ht="15">
      <c r="B15" s="2" t="s">
        <v>9</v>
      </c>
      <c r="F15" s="15"/>
      <c r="G15" s="16"/>
    </row>
    <row r="16" spans="2:7" ht="15">
      <c r="B16" s="2" t="s">
        <v>10</v>
      </c>
      <c r="F16" s="15"/>
      <c r="G16" s="16"/>
    </row>
    <row r="17" spans="2:7" ht="15">
      <c r="B17" s="2" t="s">
        <v>11</v>
      </c>
      <c r="F17" s="15"/>
      <c r="G17" s="16"/>
    </row>
    <row r="18" spans="2:7" ht="15">
      <c r="B18" s="2" t="s">
        <v>17</v>
      </c>
      <c r="F18" s="15"/>
      <c r="G18" s="16"/>
    </row>
    <row r="19" spans="2:7" ht="15">
      <c r="B19" s="2" t="s">
        <v>12</v>
      </c>
      <c r="F19" s="15"/>
      <c r="G19" s="16"/>
    </row>
    <row r="20" spans="2:7" ht="15">
      <c r="B20" s="2" t="s">
        <v>13</v>
      </c>
    </row>
    <row r="21" spans="2:7" ht="15">
      <c r="B21" s="2" t="s">
        <v>14</v>
      </c>
    </row>
    <row r="22" spans="2:7" ht="15">
      <c r="B22" s="2" t="s">
        <v>15</v>
      </c>
    </row>
    <row r="24" spans="2:7">
      <c r="B24" t="s">
        <v>6</v>
      </c>
    </row>
    <row r="25" spans="2:7">
      <c r="B25" t="s">
        <v>7</v>
      </c>
    </row>
    <row r="26" spans="2:7">
      <c r="B26" s="13" t="s">
        <v>5</v>
      </c>
    </row>
  </sheetData>
  <hyperlinks>
    <hyperlink ref="B26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Stawki ZAiKS</vt:lpstr>
    </vt:vector>
  </TitlesOfParts>
  <Company>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MR</cp:lastModifiedBy>
  <dcterms:created xsi:type="dcterms:W3CDTF">2011-11-03T13:51:40Z</dcterms:created>
  <dcterms:modified xsi:type="dcterms:W3CDTF">2012-04-03T14:30:39Z</dcterms:modified>
</cp:coreProperties>
</file>